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4" windowWidth="22980" windowHeight="8736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B29" i="1" l="1"/>
  <c r="D9" i="1"/>
  <c r="D10" i="1"/>
  <c r="D11" i="1"/>
  <c r="D12" i="1"/>
  <c r="D13" i="1"/>
  <c r="D14" i="1"/>
  <c r="D16" i="1"/>
  <c r="D17" i="1"/>
  <c r="D18" i="1"/>
  <c r="D19" i="1"/>
  <c r="D20" i="1"/>
  <c r="D22" i="1"/>
  <c r="D23" i="1"/>
  <c r="D24" i="1"/>
  <c r="D8" i="1"/>
  <c r="B12" i="1"/>
  <c r="C12" i="1" l="1"/>
  <c r="C8" i="1"/>
  <c r="B8" i="1"/>
</calcChain>
</file>

<file path=xl/sharedStrings.xml><?xml version="1.0" encoding="utf-8"?>
<sst xmlns="http://schemas.openxmlformats.org/spreadsheetml/2006/main" count="54" uniqueCount="42">
  <si>
    <t>Příloha č.6</t>
  </si>
  <si>
    <t>přiznané dotace</t>
  </si>
  <si>
    <t>čerpání</t>
  </si>
  <si>
    <t xml:space="preserve">čerpání  </t>
  </si>
  <si>
    <t>zdroje:</t>
  </si>
  <si>
    <t>příspěvek na provoz od zřizovatele</t>
  </si>
  <si>
    <t>Příspěvek zřizovatele na Projekty (Granty)</t>
  </si>
  <si>
    <t>Příspěvek na přímé náklady na vzdělávání ze státního rozpočtu (mzdy, ONIV)</t>
  </si>
  <si>
    <t>Příspěvek na náklady na funkci pedagoga asistenta</t>
  </si>
  <si>
    <t xml:space="preserve">Účel.neinv.příspěvek z Kraje - Bezplatná výuka českého jazyka přizpůsobená potřebám  </t>
  </si>
  <si>
    <t xml:space="preserve">žáků - cizinců z třetích zemí </t>
  </si>
  <si>
    <t>Účel.neinv.příspěvek z Kraje -Zajištění bezplatné přípravy k začlenění do základního vzdělávání</t>
  </si>
  <si>
    <t>dětí osob se státní příslušností jiného členského státu Evropské unie</t>
  </si>
  <si>
    <t xml:space="preserve">Účel.neinv.příspěvek z Kraje - Podpora výuky vzdělávácího oboru Další cizí jazyk </t>
  </si>
  <si>
    <t>Účel.neinv.příspěvek SMO - Projekt podpora rozvoje bilingvní a cizojaz.výuky</t>
  </si>
  <si>
    <t>Účel.neinv.příspěvek SMO - Bezpečné sportování pro všechny</t>
  </si>
  <si>
    <t>Účel.neinv.příspěvek SMO - Realizace nejméně 14ti denního organizovaného pobytu</t>
  </si>
  <si>
    <t>dětí v oblasti, která není postižena smogovou situací</t>
  </si>
  <si>
    <t>Účel.neinv.příspěvek SMO - Tvořivé dílny pro děti a rodiče</t>
  </si>
  <si>
    <t>Účel.neinv.příspěvek SMO - Děti dětem</t>
  </si>
  <si>
    <t>Účel.neinv.příspěvek MŠMT - Pedagog a tablety ve výuce (celkem na rok 2014/2015 Kč 609 800)</t>
  </si>
  <si>
    <t>na rok 2015</t>
  </si>
  <si>
    <t>1.1.2015 - 31.8.2015</t>
  </si>
  <si>
    <t>1.9. - 31.12. 2015</t>
  </si>
  <si>
    <t>Příspěvek zřizovatele na realizaci projektu Atletická školka</t>
  </si>
  <si>
    <t>Příspěvek zřizovatele na realizaci projektu Ostrava fandí hokeji</t>
  </si>
  <si>
    <t xml:space="preserve">Účel.neinv.příspěvek z Kraje - Zajištění bezplatné přípravy k začlenění do základního vzdělávání dětí </t>
  </si>
  <si>
    <t>osob se státní příslušností jiného členského státu Evropské unie</t>
  </si>
  <si>
    <t>Účel.neinv.příspěvek SMO - Netradiční Olympiáda MŠ</t>
  </si>
  <si>
    <t>Účel.neinv.příspěvek SMO - Netradiční Olympiáda ZŠ</t>
  </si>
  <si>
    <t>Neinv.dotace MŠMT Operační program EU - Realizace zahraničních vzdělávacích pobytů</t>
  </si>
  <si>
    <t>na rok 2016</t>
  </si>
  <si>
    <t>1.1.2016 - 31.8.2016</t>
  </si>
  <si>
    <t>1.9. - 31.12. 2016</t>
  </si>
  <si>
    <t>Neinv.dotace MŠMT Operační program EU - Vybavení dílen</t>
  </si>
  <si>
    <t>Přehled čerpání dotací pro Výroční zprávu za školní rok 2015/2016</t>
  </si>
  <si>
    <t xml:space="preserve"> (9/2015 - 8/2016)</t>
  </si>
  <si>
    <t>Příspěvek zřizovatele na realizaci projektu Atletická Školička</t>
  </si>
  <si>
    <t>Příspěvek zřizovatele na realizaci projektu Otevřená hřiště v MOaP</t>
  </si>
  <si>
    <t>Příspěvek zřizovatala na realizaci výchovných koncertů</t>
  </si>
  <si>
    <t>Účel.neinv.příspěvek SMO - Ostrčilka hledá talenty</t>
  </si>
  <si>
    <t>Příspěvek SMO - pro potřeby školní jídelny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</si>
</sst>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0"/>
      <name val="Arial CE"/>
      <family val="2"/>
      <charset val="238"/>
    </font>
    <font>
      <b/>
      <sz val="10"/>
      <name val="Arial CE"/>
      <family val="2"/>
      <charset val="238"/>
    </font>
    <font>
      <i/>
      <sz val="10"/>
      <name val="Arial CE"/>
      <family val="2"/>
      <charset val="238"/>
    </font>
    <font>
      <b/>
      <sz val="9"/>
      <name val="Arial CE"/>
      <family val="2"/>
      <charset val="238"/>
    </font>
    <font>
      <i/>
      <sz val="9"/>
      <name val="Arial CE"/>
      <family val="2"/>
      <charset val="238"/>
    </font>
    <font>
      <sz val="9"/>
      <name val="Arial CE"/>
      <charset val="238"/>
    </font>
    <font>
      <sz val="10"/>
      <name val="Arial CE"/>
      <charset val="238"/>
    </font>
    <font>
      <sz val="10"/>
      <color theme="1"/>
      <name val="Arial"/>
      <family val="2"/>
      <charset val="238"/>
    </font>
    <font>
      <sz val="9"/>
      <name val="Arial CE"/>
      <family val="2"/>
      <charset val="238"/>
    </font>
    <font>
      <b/>
      <i/>
      <sz val="10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/>
    <xf numFmtId="4" fontId="3" fillId="0" borderId="0" xfId="0" applyNumberFormat="1" applyFont="1"/>
    <xf numFmtId="4" fontId="4" fillId="0" borderId="0" xfId="0" applyNumberFormat="1" applyFont="1"/>
    <xf numFmtId="4" fontId="5" fillId="0" borderId="0" xfId="0" applyNumberFormat="1" applyFont="1"/>
    <xf numFmtId="4" fontId="6" fillId="0" borderId="0" xfId="0" applyNumberFormat="1" applyFont="1"/>
    <xf numFmtId="0" fontId="0" fillId="0" borderId="0" xfId="0" applyFont="1"/>
    <xf numFmtId="0" fontId="1" fillId="0" borderId="0" xfId="0" applyFont="1"/>
    <xf numFmtId="4" fontId="5" fillId="0" borderId="1" xfId="0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4" fontId="8" fillId="0" borderId="1" xfId="0" applyNumberFormat="1" applyFont="1" applyBorder="1" applyAlignment="1">
      <alignment horizontal="center"/>
    </xf>
    <xf numFmtId="0" fontId="4" fillId="0" borderId="0" xfId="0" applyFont="1"/>
    <xf numFmtId="4" fontId="3" fillId="0" borderId="2" xfId="0" applyNumberFormat="1" applyFont="1" applyBorder="1" applyAlignment="1">
      <alignment horizontal="center"/>
    </xf>
    <xf numFmtId="4" fontId="8" fillId="0" borderId="2" xfId="0" applyNumberFormat="1" applyFont="1" applyBorder="1" applyAlignment="1">
      <alignment horizontal="center"/>
    </xf>
    <xf numFmtId="0" fontId="0" fillId="0" borderId="3" xfId="0" applyBorder="1"/>
    <xf numFmtId="4" fontId="3" fillId="0" borderId="3" xfId="0" applyNumberFormat="1" applyFont="1" applyBorder="1"/>
    <xf numFmtId="4" fontId="8" fillId="0" borderId="3" xfId="0" applyNumberFormat="1" applyFont="1" applyBorder="1"/>
    <xf numFmtId="0" fontId="0" fillId="0" borderId="1" xfId="0" applyBorder="1"/>
    <xf numFmtId="4" fontId="3" fillId="0" borderId="1" xfId="0" applyNumberFormat="1" applyFont="1" applyBorder="1"/>
    <xf numFmtId="4" fontId="8" fillId="0" borderId="1" xfId="0" applyNumberFormat="1" applyFont="1" applyBorder="1"/>
    <xf numFmtId="0" fontId="0" fillId="0" borderId="4" xfId="0" applyBorder="1"/>
    <xf numFmtId="4" fontId="8" fillId="0" borderId="4" xfId="0" applyNumberFormat="1" applyFont="1" applyBorder="1"/>
    <xf numFmtId="4" fontId="8" fillId="0" borderId="5" xfId="0" applyNumberFormat="1" applyFont="1" applyBorder="1"/>
    <xf numFmtId="4" fontId="8" fillId="0" borderId="6" xfId="0" applyNumberFormat="1" applyFont="1" applyBorder="1"/>
    <xf numFmtId="4" fontId="8" fillId="0" borderId="7" xfId="0" applyNumberFormat="1" applyFont="1" applyBorder="1"/>
    <xf numFmtId="0" fontId="0" fillId="0" borderId="5" xfId="0" applyBorder="1"/>
    <xf numFmtId="4" fontId="3" fillId="0" borderId="5" xfId="0" applyNumberFormat="1" applyFont="1" applyBorder="1"/>
    <xf numFmtId="4" fontId="8" fillId="0" borderId="8" xfId="0" applyNumberFormat="1" applyFont="1" applyBorder="1"/>
    <xf numFmtId="0" fontId="0" fillId="0" borderId="9" xfId="0" applyBorder="1"/>
    <xf numFmtId="4" fontId="3" fillId="0" borderId="4" xfId="0" applyNumberFormat="1" applyFont="1" applyBorder="1"/>
    <xf numFmtId="4" fontId="3" fillId="0" borderId="9" xfId="0" applyNumberFormat="1" applyFont="1" applyBorder="1"/>
    <xf numFmtId="4" fontId="8" fillId="0" borderId="9" xfId="0" applyNumberFormat="1" applyFont="1" applyBorder="1"/>
    <xf numFmtId="0" fontId="0" fillId="0" borderId="10" xfId="0" applyFill="1" applyBorder="1"/>
    <xf numFmtId="4" fontId="3" fillId="0" borderId="3" xfId="0" applyNumberFormat="1" applyFont="1" applyFill="1" applyBorder="1"/>
    <xf numFmtId="4" fontId="9" fillId="0" borderId="3" xfId="0" applyNumberFormat="1" applyFont="1" applyBorder="1"/>
    <xf numFmtId="0" fontId="0" fillId="0" borderId="0" xfId="0" applyFill="1" applyBorder="1"/>
    <xf numFmtId="4" fontId="3" fillId="0" borderId="0" xfId="0" applyNumberFormat="1" applyFont="1" applyFill="1" applyBorder="1"/>
    <xf numFmtId="4" fontId="9" fillId="0" borderId="0" xfId="0" applyNumberFormat="1" applyFont="1" applyBorder="1"/>
    <xf numFmtId="4" fontId="10" fillId="0" borderId="1" xfId="0" applyNumberFormat="1" applyFont="1" applyBorder="1" applyAlignment="1">
      <alignment horizontal="center"/>
    </xf>
    <xf numFmtId="4" fontId="11" fillId="0" borderId="1" xfId="0" applyNumberFormat="1" applyFont="1" applyBorder="1" applyAlignment="1">
      <alignment horizontal="center"/>
    </xf>
    <xf numFmtId="4" fontId="12" fillId="0" borderId="2" xfId="0" applyNumberFormat="1" applyFont="1" applyBorder="1" applyAlignment="1">
      <alignment horizontal="center"/>
    </xf>
    <xf numFmtId="4" fontId="11" fillId="0" borderId="2" xfId="0" applyNumberFormat="1" applyFont="1" applyBorder="1" applyAlignment="1">
      <alignment horizontal="center"/>
    </xf>
    <xf numFmtId="4" fontId="12" fillId="0" borderId="3" xfId="0" applyNumberFormat="1" applyFont="1" applyBorder="1"/>
    <xf numFmtId="4" fontId="12" fillId="0" borderId="1" xfId="0" applyNumberFormat="1" applyFont="1" applyBorder="1"/>
    <xf numFmtId="4" fontId="12" fillId="0" borderId="4" xfId="0" applyNumberFormat="1" applyFont="1" applyBorder="1"/>
    <xf numFmtId="4" fontId="12" fillId="0" borderId="9" xfId="0" applyNumberFormat="1" applyFont="1" applyBorder="1"/>
    <xf numFmtId="4" fontId="12" fillId="0" borderId="5" xfId="0" applyNumberFormat="1" applyFont="1" applyBorder="1"/>
    <xf numFmtId="4" fontId="0" fillId="0" borderId="0" xfId="0" applyNumberFormat="1"/>
    <xf numFmtId="0" fontId="0" fillId="0" borderId="10" xfId="0" applyBorder="1"/>
    <xf numFmtId="4" fontId="13" fillId="0" borderId="3" xfId="0" applyNumberFormat="1" applyFont="1" applyBorder="1"/>
    <xf numFmtId="4" fontId="13" fillId="0" borderId="1" xfId="0" applyNumberFormat="1" applyFont="1" applyBorder="1"/>
    <xf numFmtId="4" fontId="13" fillId="0" borderId="5" xfId="0" applyNumberFormat="1" applyFont="1" applyBorder="1"/>
    <xf numFmtId="4" fontId="0" fillId="0" borderId="0" xfId="0" applyNumberFormat="1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abSelected="1" workbookViewId="0">
      <selection activeCell="C49" sqref="C49"/>
    </sheetView>
  </sheetViews>
  <sheetFormatPr defaultRowHeight="14.4" x14ac:dyDescent="0.3"/>
  <cols>
    <col min="1" max="1" width="84" customWidth="1"/>
    <col min="2" max="2" width="14.44140625" customWidth="1"/>
    <col min="3" max="3" width="18.44140625" style="6" customWidth="1"/>
    <col min="4" max="4" width="16.5546875" style="7" customWidth="1"/>
    <col min="6" max="6" width="12.33203125" bestFit="1" customWidth="1"/>
  </cols>
  <sheetData>
    <row r="1" spans="1:6" x14ac:dyDescent="0.3">
      <c r="A1" s="1" t="s">
        <v>35</v>
      </c>
      <c r="B1" s="2"/>
      <c r="C1" s="3"/>
      <c r="D1" s="2" t="s">
        <v>0</v>
      </c>
    </row>
    <row r="2" spans="1:6" x14ac:dyDescent="0.3">
      <c r="A2" t="s">
        <v>36</v>
      </c>
      <c r="B2" s="4"/>
      <c r="C2" s="5"/>
      <c r="D2" s="2"/>
    </row>
    <row r="4" spans="1:6" x14ac:dyDescent="0.3">
      <c r="A4" s="35"/>
      <c r="B4" s="36"/>
      <c r="C4" s="37"/>
      <c r="D4" s="37"/>
    </row>
    <row r="5" spans="1:6" hidden="1" x14ac:dyDescent="0.3"/>
    <row r="6" spans="1:6" x14ac:dyDescent="0.3">
      <c r="B6" s="8" t="s">
        <v>1</v>
      </c>
      <c r="C6" s="38" t="s">
        <v>2</v>
      </c>
      <c r="D6" s="39" t="s">
        <v>3</v>
      </c>
    </row>
    <row r="7" spans="1:6" x14ac:dyDescent="0.3">
      <c r="A7" s="11" t="s">
        <v>4</v>
      </c>
      <c r="B7" s="12" t="s">
        <v>21</v>
      </c>
      <c r="C7" s="40" t="s">
        <v>22</v>
      </c>
      <c r="D7" s="41" t="s">
        <v>23</v>
      </c>
    </row>
    <row r="8" spans="1:6" x14ac:dyDescent="0.3">
      <c r="A8" s="14" t="s">
        <v>5</v>
      </c>
      <c r="B8" s="15">
        <f>4102000+14134.5</f>
        <v>4116134.5</v>
      </c>
      <c r="C8" s="42">
        <f>2748798.5-48751</f>
        <v>2700047.5</v>
      </c>
      <c r="D8" s="49">
        <f>B8-C8</f>
        <v>1416087</v>
      </c>
    </row>
    <row r="9" spans="1:6" x14ac:dyDescent="0.3">
      <c r="A9" s="14" t="s">
        <v>6</v>
      </c>
      <c r="B9" s="15">
        <v>80000</v>
      </c>
      <c r="C9" s="42">
        <v>48751</v>
      </c>
      <c r="D9" s="49">
        <f t="shared" ref="D9:D24" si="0">B9-C9</f>
        <v>31249</v>
      </c>
    </row>
    <row r="10" spans="1:6" x14ac:dyDescent="0.3">
      <c r="A10" s="17" t="s">
        <v>24</v>
      </c>
      <c r="B10" s="18">
        <v>56924</v>
      </c>
      <c r="C10" s="43">
        <v>0</v>
      </c>
      <c r="D10" s="49">
        <f t="shared" si="0"/>
        <v>56924</v>
      </c>
    </row>
    <row r="11" spans="1:6" x14ac:dyDescent="0.3">
      <c r="A11" s="17" t="s">
        <v>25</v>
      </c>
      <c r="B11" s="18">
        <v>5000</v>
      </c>
      <c r="C11" s="43">
        <v>5000</v>
      </c>
      <c r="D11" s="49">
        <f t="shared" si="0"/>
        <v>0</v>
      </c>
      <c r="F11" s="47"/>
    </row>
    <row r="12" spans="1:6" x14ac:dyDescent="0.3">
      <c r="A12" s="17" t="s">
        <v>7</v>
      </c>
      <c r="B12" s="18">
        <f>33001000+166029+754280-B13</f>
        <v>33800309</v>
      </c>
      <c r="C12" s="43">
        <f>22258466.94-C13</f>
        <v>22146764.900000002</v>
      </c>
      <c r="D12" s="49">
        <f t="shared" si="0"/>
        <v>11653544.099999998</v>
      </c>
    </row>
    <row r="13" spans="1:6" x14ac:dyDescent="0.3">
      <c r="A13" s="20" t="s">
        <v>8</v>
      </c>
      <c r="B13" s="18">
        <v>121000</v>
      </c>
      <c r="C13" s="43">
        <v>111702.04</v>
      </c>
      <c r="D13" s="50">
        <f t="shared" si="0"/>
        <v>9297.9600000000064</v>
      </c>
    </row>
    <row r="14" spans="1:6" x14ac:dyDescent="0.3">
      <c r="A14" s="20" t="s">
        <v>26</v>
      </c>
      <c r="B14" s="18">
        <v>12390</v>
      </c>
      <c r="C14" s="44">
        <v>5106</v>
      </c>
      <c r="D14" s="50">
        <f t="shared" si="0"/>
        <v>7284</v>
      </c>
      <c r="F14" s="47"/>
    </row>
    <row r="15" spans="1:6" x14ac:dyDescent="0.3">
      <c r="A15" s="28" t="s">
        <v>27</v>
      </c>
      <c r="B15" s="26"/>
      <c r="C15" s="45"/>
      <c r="D15" s="51"/>
    </row>
    <row r="16" spans="1:6" x14ac:dyDescent="0.3">
      <c r="A16" s="25" t="s">
        <v>14</v>
      </c>
      <c r="B16" s="26">
        <v>500000</v>
      </c>
      <c r="C16" s="46">
        <v>188373</v>
      </c>
      <c r="D16" s="51">
        <f t="shared" si="0"/>
        <v>311627</v>
      </c>
    </row>
    <row r="17" spans="1:6" x14ac:dyDescent="0.3">
      <c r="A17" s="25" t="s">
        <v>28</v>
      </c>
      <c r="B17" s="26">
        <v>10000</v>
      </c>
      <c r="C17" s="46">
        <v>10000</v>
      </c>
      <c r="D17" s="49">
        <f t="shared" si="0"/>
        <v>0</v>
      </c>
    </row>
    <row r="18" spans="1:6" x14ac:dyDescent="0.3">
      <c r="A18" s="25" t="s">
        <v>29</v>
      </c>
      <c r="B18" s="26">
        <v>40000</v>
      </c>
      <c r="C18" s="46">
        <v>40000</v>
      </c>
      <c r="D18" s="49">
        <f t="shared" si="0"/>
        <v>0</v>
      </c>
    </row>
    <row r="19" spans="1:6" x14ac:dyDescent="0.3">
      <c r="A19" s="14" t="s">
        <v>15</v>
      </c>
      <c r="B19" s="18">
        <v>60000</v>
      </c>
      <c r="C19" s="43">
        <v>50150</v>
      </c>
      <c r="D19" s="50">
        <f t="shared" si="0"/>
        <v>9850</v>
      </c>
    </row>
    <row r="20" spans="1:6" x14ac:dyDescent="0.3">
      <c r="A20" s="20" t="s">
        <v>16</v>
      </c>
      <c r="B20" s="29">
        <v>274500</v>
      </c>
      <c r="C20" s="44">
        <v>274500</v>
      </c>
      <c r="D20" s="50">
        <f t="shared" si="0"/>
        <v>0</v>
      </c>
      <c r="F20" s="47"/>
    </row>
    <row r="21" spans="1:6" x14ac:dyDescent="0.3">
      <c r="A21" s="28" t="s">
        <v>17</v>
      </c>
      <c r="B21" s="30"/>
      <c r="C21" s="45"/>
      <c r="D21" s="51"/>
    </row>
    <row r="22" spans="1:6" x14ac:dyDescent="0.3">
      <c r="A22" s="14" t="s">
        <v>30</v>
      </c>
      <c r="B22" s="26">
        <v>912909</v>
      </c>
      <c r="C22" s="46"/>
      <c r="D22" s="51">
        <f t="shared" si="0"/>
        <v>912909</v>
      </c>
    </row>
    <row r="23" spans="1:6" x14ac:dyDescent="0.3">
      <c r="A23" s="48" t="s">
        <v>34</v>
      </c>
      <c r="B23" s="26">
        <v>204112</v>
      </c>
      <c r="C23" s="46"/>
      <c r="D23" s="49">
        <f t="shared" si="0"/>
        <v>204112</v>
      </c>
    </row>
    <row r="24" spans="1:6" x14ac:dyDescent="0.3">
      <c r="A24" s="32" t="s">
        <v>20</v>
      </c>
      <c r="B24" s="33">
        <v>499258</v>
      </c>
      <c r="C24" s="34">
        <v>499258</v>
      </c>
      <c r="D24" s="49">
        <f t="shared" si="0"/>
        <v>0</v>
      </c>
    </row>
    <row r="25" spans="1:6" x14ac:dyDescent="0.3">
      <c r="B25" s="47"/>
    </row>
    <row r="27" spans="1:6" x14ac:dyDescent="0.3">
      <c r="B27" s="8" t="s">
        <v>1</v>
      </c>
      <c r="C27" s="9" t="s">
        <v>2</v>
      </c>
      <c r="D27" s="10" t="s">
        <v>3</v>
      </c>
    </row>
    <row r="28" spans="1:6" x14ac:dyDescent="0.3">
      <c r="A28" s="11" t="s">
        <v>4</v>
      </c>
      <c r="B28" s="12" t="s">
        <v>31</v>
      </c>
      <c r="C28" s="13" t="s">
        <v>32</v>
      </c>
      <c r="D28" s="13" t="s">
        <v>33</v>
      </c>
    </row>
    <row r="29" spans="1:6" x14ac:dyDescent="0.3">
      <c r="A29" s="14" t="s">
        <v>5</v>
      </c>
      <c r="B29" s="15">
        <f>4459000-58000+14134.5</f>
        <v>4415134.5</v>
      </c>
      <c r="C29" s="16">
        <v>2136000</v>
      </c>
      <c r="D29" s="16"/>
    </row>
    <row r="30" spans="1:6" x14ac:dyDescent="0.3">
      <c r="A30" s="14" t="s">
        <v>6</v>
      </c>
      <c r="B30" s="15">
        <v>60000</v>
      </c>
      <c r="C30" s="16">
        <v>37544.75</v>
      </c>
      <c r="D30" s="16"/>
    </row>
    <row r="31" spans="1:6" x14ac:dyDescent="0.3">
      <c r="A31" s="17" t="s">
        <v>37</v>
      </c>
      <c r="B31" s="18">
        <v>58000</v>
      </c>
      <c r="C31" s="19">
        <v>58000</v>
      </c>
      <c r="D31" s="16"/>
    </row>
    <row r="32" spans="1:6" x14ac:dyDescent="0.3">
      <c r="A32" s="17" t="s">
        <v>38</v>
      </c>
      <c r="B32" s="18">
        <v>60000</v>
      </c>
      <c r="C32" s="19">
        <v>60000</v>
      </c>
      <c r="D32" s="16"/>
    </row>
    <row r="33" spans="1:4" x14ac:dyDescent="0.3">
      <c r="A33" s="17" t="s">
        <v>39</v>
      </c>
      <c r="B33" s="18">
        <v>8865</v>
      </c>
      <c r="C33" s="19">
        <v>8865</v>
      </c>
      <c r="D33" s="16"/>
    </row>
    <row r="34" spans="1:4" x14ac:dyDescent="0.3">
      <c r="A34" s="17" t="s">
        <v>7</v>
      </c>
      <c r="B34" s="18">
        <v>35339000</v>
      </c>
      <c r="C34" s="19">
        <v>22910600.18</v>
      </c>
      <c r="D34" s="16"/>
    </row>
    <row r="35" spans="1:4" hidden="1" x14ac:dyDescent="0.3">
      <c r="A35" s="20" t="s">
        <v>8</v>
      </c>
      <c r="B35" s="18"/>
      <c r="C35" s="19"/>
      <c r="D35" s="19"/>
    </row>
    <row r="36" spans="1:4" x14ac:dyDescent="0.3">
      <c r="A36" s="17" t="s">
        <v>9</v>
      </c>
      <c r="B36" s="18">
        <v>55425</v>
      </c>
      <c r="C36" s="19">
        <v>20325</v>
      </c>
      <c r="D36" s="19"/>
    </row>
    <row r="37" spans="1:4" x14ac:dyDescent="0.3">
      <c r="A37" s="25" t="s">
        <v>10</v>
      </c>
      <c r="B37" s="26"/>
      <c r="C37" s="22"/>
      <c r="D37" s="22"/>
    </row>
    <row r="38" spans="1:4" hidden="1" x14ac:dyDescent="0.3">
      <c r="A38" s="17" t="s">
        <v>11</v>
      </c>
      <c r="B38" s="18"/>
      <c r="C38" s="23"/>
      <c r="D38" s="24"/>
    </row>
    <row r="39" spans="1:4" hidden="1" x14ac:dyDescent="0.3">
      <c r="A39" s="25" t="s">
        <v>12</v>
      </c>
      <c r="B39" s="26"/>
      <c r="C39" s="27"/>
      <c r="D39" s="27"/>
    </row>
    <row r="40" spans="1:4" hidden="1" x14ac:dyDescent="0.3">
      <c r="A40" s="28" t="s">
        <v>13</v>
      </c>
      <c r="B40" s="26"/>
      <c r="C40" s="22"/>
      <c r="D40" s="22"/>
    </row>
    <row r="41" spans="1:4" x14ac:dyDescent="0.3">
      <c r="A41" s="25" t="s">
        <v>14</v>
      </c>
      <c r="B41" s="26">
        <v>500000</v>
      </c>
      <c r="C41" s="22">
        <v>416606.6</v>
      </c>
      <c r="D41" s="16"/>
    </row>
    <row r="42" spans="1:4" x14ac:dyDescent="0.3">
      <c r="A42" s="25" t="s">
        <v>41</v>
      </c>
      <c r="B42" s="26">
        <v>10000</v>
      </c>
      <c r="C42" s="22">
        <v>0</v>
      </c>
      <c r="D42" s="16"/>
    </row>
    <row r="43" spans="1:4" x14ac:dyDescent="0.3">
      <c r="A43" s="14" t="s">
        <v>40</v>
      </c>
      <c r="B43" s="18">
        <v>298000</v>
      </c>
      <c r="C43" s="19">
        <v>0</v>
      </c>
      <c r="D43" s="19"/>
    </row>
    <row r="44" spans="1:4" x14ac:dyDescent="0.3">
      <c r="A44" s="20" t="s">
        <v>16</v>
      </c>
      <c r="B44" s="29">
        <v>215488</v>
      </c>
      <c r="C44" s="21">
        <v>215488</v>
      </c>
      <c r="D44" s="19"/>
    </row>
    <row r="45" spans="1:4" x14ac:dyDescent="0.3">
      <c r="A45" s="28" t="s">
        <v>17</v>
      </c>
      <c r="B45" s="30"/>
      <c r="C45" s="31"/>
      <c r="D45" s="22"/>
    </row>
    <row r="46" spans="1:4" hidden="1" x14ac:dyDescent="0.3">
      <c r="A46" s="28" t="s">
        <v>18</v>
      </c>
      <c r="B46" s="30"/>
      <c r="C46" s="22"/>
      <c r="D46" s="27"/>
    </row>
    <row r="47" spans="1:4" hidden="1" x14ac:dyDescent="0.3">
      <c r="A47" s="28" t="s">
        <v>19</v>
      </c>
      <c r="B47" s="30"/>
      <c r="C47" s="22"/>
      <c r="D47" s="27"/>
    </row>
    <row r="48" spans="1:4" hidden="1" x14ac:dyDescent="0.3">
      <c r="A48" s="32" t="s">
        <v>20</v>
      </c>
      <c r="B48" s="33"/>
      <c r="C48" s="34"/>
      <c r="D48" s="34"/>
    </row>
    <row r="49" spans="3:3" x14ac:dyDescent="0.3">
      <c r="C49" s="52"/>
    </row>
  </sheetData>
  <pageMargins left="0.25" right="0.25" top="0.75" bottom="0.75" header="0.3" footer="0.3"/>
  <pageSetup paperSize="9" scale="8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Ekonom</dc:creator>
  <cp:lastModifiedBy>Ekonom</cp:lastModifiedBy>
  <cp:lastPrinted>2016-09-08T12:34:01Z</cp:lastPrinted>
  <dcterms:created xsi:type="dcterms:W3CDTF">2015-09-11T07:26:24Z</dcterms:created>
  <dcterms:modified xsi:type="dcterms:W3CDTF">2016-09-08T12:34:12Z</dcterms:modified>
</cp:coreProperties>
</file>